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<sst xmlns="http://schemas.openxmlformats.org/spreadsheetml/2006/main" count="160" uniqueCount="114">
  <si>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TT</t>
  </si>
  <si>
    <t>TB2</t>
  </si>
  <si>
    <t>CN</t>
  </si>
  <si>
    <t>HỆ SỐ 1</t>
  </si>
  <si>
    <t>HỆ SỐ 2</t>
  </si>
  <si>
    <t>TB1</t>
  </si>
  <si>
    <t>M</t>
  </si>
  <si>
    <t>LÝ-HK.2</t>
  </si>
  <si>
    <t>12A1</t>
  </si>
  <si>
    <t>GVBM: C.V.AnhL</t>
  </si>
  <si>
    <t>2019-2020</t>
  </si>
  <si>
    <t>Họ và tên</t>
  </si>
  <si>
    <t>HS3</t>
  </si>
  <si>
    <t>Trịnh Hòa</t>
  </si>
  <si>
    <t>An</t>
  </si>
  <si>
    <t>Lưu Việt</t>
  </si>
  <si>
    <t>Anh</t>
  </si>
  <si>
    <t>Nguyễn Trung</t>
  </si>
  <si>
    <t>Trần Quang</t>
  </si>
  <si>
    <t>Vũ Tú</t>
  </si>
  <si>
    <t>Nguyễn Ngọc</t>
  </si>
  <si>
    <t>Diệp</t>
  </si>
  <si>
    <t>Vũ Thị Thu</t>
  </si>
  <si>
    <t>Diệu</t>
  </si>
  <si>
    <t>Nguyễn Phương</t>
  </si>
  <si>
    <t>Dung</t>
  </si>
  <si>
    <t>Bùi Tiến</t>
  </si>
  <si>
    <t>Dũng</t>
  </si>
  <si>
    <t>Cao Tiến</t>
  </si>
  <si>
    <t>Hoàng Hải</t>
  </si>
  <si>
    <t>Dương</t>
  </si>
  <si>
    <t>Phùng Quang</t>
  </si>
  <si>
    <t>Nguyễn Văn</t>
  </si>
  <si>
    <t>Đức</t>
  </si>
  <si>
    <t>Tống Minh</t>
  </si>
  <si>
    <t>Trần Ngọc</t>
  </si>
  <si>
    <t>Lê Hồng</t>
  </si>
  <si>
    <t>Giang</t>
  </si>
  <si>
    <t>Nguyễn Đại</t>
  </si>
  <si>
    <t>Hiếu</t>
  </si>
  <si>
    <t>Nguyễn Quang</t>
  </si>
  <si>
    <t>Huy</t>
  </si>
  <si>
    <t>Vũ Tá</t>
  </si>
  <si>
    <t>Khải</t>
  </si>
  <si>
    <t>Nguyễn Hoàng</t>
  </si>
  <si>
    <t>Minh</t>
  </si>
  <si>
    <t>Triệu Trà</t>
  </si>
  <si>
    <t>My</t>
  </si>
  <si>
    <t>Đỗ Phú</t>
  </si>
  <si>
    <t>Nghĩa</t>
  </si>
  <si>
    <t>Trương Hoàng Tố</t>
  </si>
  <si>
    <t>Như</t>
  </si>
  <si>
    <t>Trần Hoàng</t>
  </si>
  <si>
    <t>Quân</t>
  </si>
  <si>
    <t>Lương Văn</t>
  </si>
  <si>
    <t>Thành</t>
  </si>
  <si>
    <t>Trần Công</t>
  </si>
  <si>
    <t>Mai Phương</t>
  </si>
  <si>
    <t>Thảo</t>
  </si>
  <si>
    <t>Nguyễn Thị Phương</t>
  </si>
  <si>
    <t>Thúy</t>
  </si>
  <si>
    <t>Đinh Thu</t>
  </si>
  <si>
    <t>Thủy</t>
  </si>
  <si>
    <t>Triệu Thu</t>
  </si>
  <si>
    <t>Trang</t>
  </si>
  <si>
    <t>Trung</t>
  </si>
  <si>
    <t>Bùi Cẩm</t>
  </si>
  <si>
    <t>Vân</t>
  </si>
  <si>
    <t>2019-2020HK2_THPT_@@@</t>
  </si>
  <si>
    <t>12A2</t>
  </si>
  <si>
    <t>Ngô Quỳnh</t>
  </si>
  <si>
    <t>Nguyễn Đức</t>
  </si>
  <si>
    <t>Nguyễn Minh</t>
  </si>
  <si>
    <t>Nguyễn Thế</t>
  </si>
  <si>
    <t>Nguyễn Tiến</t>
  </si>
  <si>
    <t>Trần Thúy</t>
  </si>
  <si>
    <t>Châu A</t>
  </si>
  <si>
    <t>Châu B</t>
  </si>
  <si>
    <t>Nguyễn Vũ</t>
  </si>
  <si>
    <t>Diễn</t>
  </si>
  <si>
    <t>Lê Bá Khánh</t>
  </si>
  <si>
    <t>Duy</t>
  </si>
  <si>
    <t>Bùi Quang</t>
  </si>
  <si>
    <t>Dưỡng</t>
  </si>
  <si>
    <t>Lưu Phương</t>
  </si>
  <si>
    <t>Hiền</t>
  </si>
  <si>
    <t>Đỗ Xuân</t>
  </si>
  <si>
    <t>Vũ  Quang</t>
  </si>
  <si>
    <t>Tạ Bích</t>
  </si>
  <si>
    <t>Lâm</t>
  </si>
  <si>
    <t>Nguyễn Khánh</t>
  </si>
  <si>
    <t>Linh</t>
  </si>
  <si>
    <t>Đỗ Hoàng</t>
  </si>
  <si>
    <t>Long</t>
  </si>
  <si>
    <t>Nguyễn Hải</t>
  </si>
  <si>
    <t>Mạnh</t>
  </si>
  <si>
    <t>Ngô Anh</t>
  </si>
  <si>
    <t>Nguyễn Tuấn</t>
  </si>
  <si>
    <t>Ngọc</t>
  </si>
  <si>
    <t>Bùi Mai</t>
  </si>
  <si>
    <t>Phương</t>
  </si>
  <si>
    <t>Nguyễn Đình</t>
  </si>
  <si>
    <t>Quang</t>
  </si>
  <si>
    <t>Nguyễn Kim</t>
  </si>
  <si>
    <t>Tạ Nguyễn Lâm</t>
  </si>
  <si>
    <t>Thanh</t>
  </si>
  <si>
    <t>Lê Thiệu</t>
  </si>
  <si>
    <t>Nguyễn Phượng</t>
  </si>
  <si>
    <t>Trà</t>
  </si>
  <si>
    <t>Hà Minh</t>
  </si>
  <si>
    <t>Nguyễn Thị Thùy</t>
  </si>
  <si>
    <t xml:space="preserve">Lê Kiên </t>
  </si>
  <si>
    <t xml:space="preserve">Lê Thị Hà </t>
  </si>
  <si>
    <t>Uyên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</si>
</sst>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NumberFormat="1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NumberFormat="1" applyFont="1" applyAlignment="1" applyProtection="1">
      <alignment vertical="center"/>
      <protection locked="0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5" fillId="33" borderId="19" xfId="0" applyNumberFormat="1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hidden="1"/>
    </xf>
    <xf numFmtId="0" fontId="55" fillId="0" borderId="20" xfId="0" applyNumberFormat="1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5" fillId="0" borderId="1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hidden="1"/>
    </xf>
    <xf numFmtId="0" fontId="55" fillId="0" borderId="20" xfId="0" applyNumberFormat="1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>
      <alignment horizontal="center"/>
    </xf>
    <xf numFmtId="0" fontId="59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 applyProtection="1">
      <alignment horizontal="center"/>
      <protection locked="0"/>
    </xf>
    <xf numFmtId="172" fontId="55" fillId="0" borderId="13" xfId="0" applyNumberFormat="1" applyFont="1" applyBorder="1" applyAlignment="1">
      <alignment horizontal="center"/>
    </xf>
    <xf numFmtId="172" fontId="55" fillId="0" borderId="13" xfId="0" applyNumberFormat="1" applyFont="1" applyBorder="1" applyAlignment="1" applyProtection="1">
      <alignment horizontal="center"/>
      <protection hidden="1"/>
    </xf>
    <xf numFmtId="0" fontId="56" fillId="0" borderId="26" xfId="0" applyFont="1" applyBorder="1" applyAlignment="1" applyProtection="1">
      <alignment horizontal="center"/>
      <protection locked="0"/>
    </xf>
    <xf numFmtId="0" fontId="56" fillId="0" borderId="27" xfId="0" applyFont="1" applyBorder="1" applyAlignment="1" applyProtection="1">
      <alignment horizontal="center"/>
      <protection locked="0"/>
    </xf>
    <xf numFmtId="0" fontId="56" fillId="0" borderId="28" xfId="0" applyFont="1" applyBorder="1" applyAlignment="1" applyProtection="1">
      <alignment horizontal="center"/>
      <protection locked="0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 applyProtection="1">
      <alignment horizontal="center"/>
      <protection locked="0"/>
    </xf>
    <xf numFmtId="172" fontId="55" fillId="0" borderId="16" xfId="0" applyNumberFormat="1" applyFont="1" applyBorder="1" applyAlignment="1">
      <alignment horizontal="center"/>
    </xf>
    <xf numFmtId="172" fontId="55" fillId="0" borderId="16" xfId="0" applyNumberFormat="1" applyFont="1" applyBorder="1" applyAlignment="1" applyProtection="1">
      <alignment horizontal="center"/>
      <protection hidden="1"/>
    </xf>
    <xf numFmtId="0" fontId="56" fillId="0" borderId="31" xfId="0" applyFont="1" applyBorder="1" applyAlignment="1" applyProtection="1">
      <alignment horizontal="center"/>
      <protection locked="0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/>
      <protection locked="0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35" xfId="0" applyFont="1" applyBorder="1" applyAlignment="1" applyProtection="1">
      <alignment horizontal="center"/>
      <protection locked="0"/>
    </xf>
    <xf numFmtId="172" fontId="55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60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1" fillId="0" borderId="10" xfId="0" applyNumberFormat="1" applyFont="1" applyBorder="1" applyAlignment="1">
      <alignment horizontal="center"/>
    </xf>
    <xf numFmtId="172" fontId="31" fillId="0" borderId="13" xfId="0" applyNumberFormat="1" applyFont="1" applyBorder="1" applyAlignment="1">
      <alignment horizontal="center"/>
    </xf>
    <xf numFmtId="172" fontId="31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04"/>
  <sheetViews>
    <sheetView tabSelected="1" zoomScalePageLayoutView="0" workbookViewId="0" topLeftCell="A1">
      <selection activeCell="T53" sqref="T53:T87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8"/>
      <c r="U1" s="9"/>
      <c r="V1" s="9"/>
      <c r="W1" s="1" t="str">
        <f>IF(W2&lt;&gt;"","x","")</f>
        <v>x</v>
      </c>
      <c r="X1" s="55">
        <v>11701</v>
      </c>
      <c r="Y1" s="55" t="s">
        <v>68</v>
      </c>
      <c r="Z1" s="55"/>
      <c r="AH1" s="24">
        <f>COUNTIF(W:W,"x")</f>
        <v>2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9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7"/>
      <c r="Y2" s="97"/>
      <c r="Z2" s="97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100">
        <v>8.7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1HS1; thiếu 1HS2; thiếu 1HK</v>
      </c>
      <c r="X3" s="97">
        <v>1</v>
      </c>
      <c r="Y3" s="97">
        <v>1</v>
      </c>
      <c r="Z3" s="97">
        <v>1</v>
      </c>
    </row>
    <row r="4" spans="1:26" s="30" customFormat="1" ht="15.75" customHeight="1">
      <c r="A4" s="75">
        <v>2</v>
      </c>
      <c r="B4" s="76" t="s">
        <v>15</v>
      </c>
      <c r="C4" s="77" t="s">
        <v>16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101">
        <v>7.1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1HS1; thiếu 1HS2; thiếu 1HK</v>
      </c>
      <c r="X4" s="97">
        <v>1</v>
      </c>
      <c r="Y4" s="97">
        <v>1</v>
      </c>
      <c r="Z4" s="97">
        <v>1</v>
      </c>
    </row>
    <row r="5" spans="1:26" s="30" customFormat="1" ht="15.75" customHeight="1">
      <c r="A5" s="75">
        <v>3</v>
      </c>
      <c r="B5" s="76" t="s">
        <v>17</v>
      </c>
      <c r="C5" s="77" t="s">
        <v>16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101">
        <v>7.5</v>
      </c>
      <c r="U5" s="39">
        <f t="shared" si="0"/>
      </c>
      <c r="V5" s="39">
        <f t="shared" si="2"/>
      </c>
      <c r="W5" s="29" t="str">
        <f t="shared" si="3"/>
        <v>thiếu 1M; thiếu 1HS1; thiếu 1HS2; thiếu 1HK</v>
      </c>
      <c r="X5" s="97">
        <v>1</v>
      </c>
      <c r="Y5" s="97">
        <v>1</v>
      </c>
      <c r="Z5" s="97">
        <v>1</v>
      </c>
    </row>
    <row r="6" spans="1:26" s="30" customFormat="1" ht="15.75" customHeight="1">
      <c r="A6" s="75">
        <v>4</v>
      </c>
      <c r="B6" s="76" t="s">
        <v>18</v>
      </c>
      <c r="C6" s="77" t="s">
        <v>16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101">
        <v>8.6</v>
      </c>
      <c r="U6" s="39">
        <f t="shared" si="0"/>
      </c>
      <c r="V6" s="39">
        <f t="shared" si="2"/>
      </c>
      <c r="W6" s="29" t="str">
        <f t="shared" si="3"/>
        <v>thiếu 1M; thiếu 1HS1; thiếu 1HS2; thiếu 1HK</v>
      </c>
      <c r="X6" s="97">
        <v>1</v>
      </c>
      <c r="Y6" s="97">
        <v>1</v>
      </c>
      <c r="Z6" s="97">
        <v>1</v>
      </c>
    </row>
    <row r="7" spans="1:26" s="30" customFormat="1" ht="15.75" customHeight="1">
      <c r="A7" s="83">
        <v>5</v>
      </c>
      <c r="B7" s="84" t="s">
        <v>19</v>
      </c>
      <c r="C7" s="85" t="s">
        <v>16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102">
        <v>7.1</v>
      </c>
      <c r="U7" s="48">
        <f t="shared" si="0"/>
      </c>
      <c r="V7" s="48">
        <f t="shared" si="2"/>
      </c>
      <c r="W7" s="29" t="str">
        <f t="shared" si="3"/>
        <v>thiếu 1M; thiếu 1HS1; thiếu 1HS2; thiếu 1HK</v>
      </c>
      <c r="X7" s="97">
        <v>1</v>
      </c>
      <c r="Y7" s="97">
        <v>1</v>
      </c>
      <c r="Z7" s="97">
        <v>1</v>
      </c>
    </row>
    <row r="8" spans="1:26" s="30" customFormat="1" ht="15.75" customHeight="1">
      <c r="A8" s="66">
        <v>6</v>
      </c>
      <c r="B8" s="67" t="s">
        <v>20</v>
      </c>
      <c r="C8" s="68" t="s">
        <v>21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100">
        <v>7.1</v>
      </c>
      <c r="U8" s="26">
        <f t="shared" si="0"/>
      </c>
      <c r="V8" s="26">
        <f t="shared" si="2"/>
      </c>
      <c r="W8" s="29" t="str">
        <f t="shared" si="3"/>
        <v>thiếu 1M; thiếu 1HS1; thiếu 1HS2; thiếu 1HK</v>
      </c>
      <c r="X8" s="97">
        <v>1</v>
      </c>
      <c r="Y8" s="97">
        <v>1</v>
      </c>
      <c r="Z8" s="97">
        <v>1</v>
      </c>
    </row>
    <row r="9" spans="1:26" s="30" customFormat="1" ht="15.75" customHeight="1">
      <c r="A9" s="75">
        <v>7</v>
      </c>
      <c r="B9" s="76" t="s">
        <v>22</v>
      </c>
      <c r="C9" s="77" t="s">
        <v>23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101">
        <v>8.7</v>
      </c>
      <c r="U9" s="39">
        <f t="shared" si="0"/>
      </c>
      <c r="V9" s="39">
        <f t="shared" si="2"/>
      </c>
      <c r="W9" s="29" t="str">
        <f t="shared" si="3"/>
        <v>thiếu 1M; thiếu 1HS1; thiếu 1HS2; thiếu 1HK</v>
      </c>
      <c r="X9" s="97">
        <v>1</v>
      </c>
      <c r="Y9" s="97">
        <v>1</v>
      </c>
      <c r="Z9" s="97">
        <v>1</v>
      </c>
    </row>
    <row r="10" spans="1:26" s="30" customFormat="1" ht="15.75" customHeight="1">
      <c r="A10" s="75">
        <v>8</v>
      </c>
      <c r="B10" s="76" t="s">
        <v>24</v>
      </c>
      <c r="C10" s="77" t="s">
        <v>25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101">
        <v>7.1</v>
      </c>
      <c r="U10" s="39">
        <f t="shared" si="0"/>
      </c>
      <c r="V10" s="39">
        <f t="shared" si="2"/>
      </c>
      <c r="W10" s="29" t="str">
        <f t="shared" si="3"/>
        <v>thiếu 1M; thiếu 1HS1; thiếu 1HS2; thiếu 1HK</v>
      </c>
      <c r="X10" s="97">
        <v>1</v>
      </c>
      <c r="Y10" s="97">
        <v>1</v>
      </c>
      <c r="Z10" s="97">
        <v>1</v>
      </c>
    </row>
    <row r="11" spans="1:26" s="30" customFormat="1" ht="15.75" customHeight="1">
      <c r="A11" s="75">
        <v>9</v>
      </c>
      <c r="B11" s="76" t="s">
        <v>26</v>
      </c>
      <c r="C11" s="77" t="s">
        <v>27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101">
        <v>8.3</v>
      </c>
      <c r="U11" s="39">
        <f t="shared" si="0"/>
      </c>
      <c r="V11" s="39">
        <f t="shared" si="2"/>
      </c>
      <c r="W11" s="29" t="str">
        <f t="shared" si="3"/>
        <v>thiếu 1M; thiếu 1HS1; thiếu 1HS2; thiếu 1HK</v>
      </c>
      <c r="X11" s="97">
        <v>1</v>
      </c>
      <c r="Y11" s="97">
        <v>1</v>
      </c>
      <c r="Z11" s="97">
        <v>1</v>
      </c>
    </row>
    <row r="12" spans="1:26" s="30" customFormat="1" ht="15.75" customHeight="1">
      <c r="A12" s="83">
        <v>10</v>
      </c>
      <c r="B12" s="84" t="s">
        <v>28</v>
      </c>
      <c r="C12" s="85" t="s">
        <v>27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102">
        <v>7.1</v>
      </c>
      <c r="U12" s="48">
        <f t="shared" si="0"/>
      </c>
      <c r="V12" s="48">
        <f t="shared" si="2"/>
      </c>
      <c r="W12" s="29" t="str">
        <f t="shared" si="3"/>
        <v>thiếu 1M; thiếu 1HS1; thiếu 1HS2; thiếu 1HK</v>
      </c>
      <c r="X12" s="97">
        <v>1</v>
      </c>
      <c r="Y12" s="97">
        <v>1</v>
      </c>
      <c r="Z12" s="97">
        <v>1</v>
      </c>
    </row>
    <row r="13" spans="1:26" s="30" customFormat="1" ht="15.75" customHeight="1">
      <c r="A13" s="66">
        <v>11</v>
      </c>
      <c r="B13" s="67" t="s">
        <v>29</v>
      </c>
      <c r="C13" s="68" t="s">
        <v>30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100">
        <v>7</v>
      </c>
      <c r="U13" s="26">
        <f t="shared" si="0"/>
      </c>
      <c r="V13" s="26">
        <f t="shared" si="2"/>
      </c>
      <c r="W13" s="29" t="str">
        <f t="shared" si="3"/>
        <v>thiếu 1M; thiếu 1HS1; thiếu 1HS2; thiếu 1HK</v>
      </c>
      <c r="X13" s="97">
        <v>1</v>
      </c>
      <c r="Y13" s="97">
        <v>1</v>
      </c>
      <c r="Z13" s="97">
        <v>1</v>
      </c>
    </row>
    <row r="14" spans="1:26" s="30" customFormat="1" ht="15.75" customHeight="1">
      <c r="A14" s="75">
        <v>12</v>
      </c>
      <c r="B14" s="76" t="s">
        <v>31</v>
      </c>
      <c r="C14" s="77" t="s">
        <v>30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101">
        <v>8.3</v>
      </c>
      <c r="U14" s="39">
        <f t="shared" si="0"/>
      </c>
      <c r="V14" s="39">
        <f t="shared" si="2"/>
      </c>
      <c r="W14" s="29" t="str">
        <f t="shared" si="3"/>
        <v>thiếu 1M; thiếu 1HS1; thiếu 1HS2; thiếu 1HK</v>
      </c>
      <c r="X14" s="97">
        <v>1</v>
      </c>
      <c r="Y14" s="97">
        <v>1</v>
      </c>
      <c r="Z14" s="97">
        <v>1</v>
      </c>
    </row>
    <row r="15" spans="1:26" s="30" customFormat="1" ht="15.75" customHeight="1">
      <c r="A15" s="75">
        <v>13</v>
      </c>
      <c r="B15" s="76" t="s">
        <v>32</v>
      </c>
      <c r="C15" s="77" t="s">
        <v>33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101">
        <v>7.2</v>
      </c>
      <c r="U15" s="39">
        <f t="shared" si="0"/>
      </c>
      <c r="V15" s="39">
        <f t="shared" si="2"/>
      </c>
      <c r="W15" s="29" t="str">
        <f t="shared" si="3"/>
        <v>thiếu 1M; thiếu 1HS1; thiếu 1HS2; thiếu 1HK</v>
      </c>
      <c r="X15" s="97">
        <v>1</v>
      </c>
      <c r="Y15" s="97">
        <v>1</v>
      </c>
      <c r="Z15" s="97">
        <v>1</v>
      </c>
    </row>
    <row r="16" spans="1:26" s="30" customFormat="1" ht="15.75" customHeight="1">
      <c r="A16" s="75">
        <v>14</v>
      </c>
      <c r="B16" s="76" t="s">
        <v>34</v>
      </c>
      <c r="C16" s="77" t="s">
        <v>33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101">
        <v>7.2</v>
      </c>
      <c r="U16" s="39">
        <f t="shared" si="0"/>
      </c>
      <c r="V16" s="39">
        <f t="shared" si="2"/>
      </c>
      <c r="W16" s="29" t="str">
        <f t="shared" si="3"/>
        <v>thiếu 1M; thiếu 1HS1; thiếu 1HS2; thiếu 1HK</v>
      </c>
      <c r="X16" s="97">
        <v>1</v>
      </c>
      <c r="Y16" s="97">
        <v>1</v>
      </c>
      <c r="Z16" s="97">
        <v>1</v>
      </c>
    </row>
    <row r="17" spans="1:26" s="30" customFormat="1" ht="15.75" customHeight="1">
      <c r="A17" s="83">
        <v>15</v>
      </c>
      <c r="B17" s="91" t="s">
        <v>35</v>
      </c>
      <c r="C17" s="92" t="s">
        <v>33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102">
        <v>7.1</v>
      </c>
      <c r="U17" s="48">
        <f t="shared" si="0"/>
      </c>
      <c r="V17" s="48">
        <f t="shared" si="2"/>
      </c>
      <c r="W17" s="29" t="str">
        <f t="shared" si="3"/>
        <v>thiếu 1M; thiếu 1HS1; thiếu 1HS2; thiếu 1HK</v>
      </c>
      <c r="X17" s="97">
        <v>1</v>
      </c>
      <c r="Y17" s="97">
        <v>1</v>
      </c>
      <c r="Z17" s="97">
        <v>1</v>
      </c>
    </row>
    <row r="18" spans="1:26" s="30" customFormat="1" ht="15.75" customHeight="1">
      <c r="A18" s="66">
        <v>16</v>
      </c>
      <c r="B18" s="67" t="s">
        <v>36</v>
      </c>
      <c r="C18" s="68" t="s">
        <v>37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100">
        <v>7</v>
      </c>
      <c r="U18" s="26">
        <f t="shared" si="0"/>
      </c>
      <c r="V18" s="26">
        <f t="shared" si="2"/>
      </c>
      <c r="W18" s="29" t="str">
        <f t="shared" si="3"/>
        <v>thiếu 1M; thiếu 1HS1; thiếu 1HS2; thiếu 1HK</v>
      </c>
      <c r="X18" s="97">
        <v>1</v>
      </c>
      <c r="Y18" s="97">
        <v>1</v>
      </c>
      <c r="Z18" s="97">
        <v>1</v>
      </c>
    </row>
    <row r="19" spans="1:26" s="30" customFormat="1" ht="15.75" customHeight="1">
      <c r="A19" s="75">
        <v>17</v>
      </c>
      <c r="B19" s="76" t="s">
        <v>38</v>
      </c>
      <c r="C19" s="77" t="s">
        <v>39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101">
        <v>7</v>
      </c>
      <c r="U19" s="39">
        <f t="shared" si="0"/>
      </c>
      <c r="V19" s="39">
        <f t="shared" si="2"/>
      </c>
      <c r="W19" s="29" t="str">
        <f t="shared" si="3"/>
        <v>thiếu 1M; thiếu 1HS1; thiếu 1HS2; thiếu 1HK</v>
      </c>
      <c r="X19" s="97">
        <v>1</v>
      </c>
      <c r="Y19" s="97">
        <v>1</v>
      </c>
      <c r="Z19" s="97">
        <v>1</v>
      </c>
    </row>
    <row r="20" spans="1:26" s="30" customFormat="1" ht="15.75" customHeight="1">
      <c r="A20" s="75">
        <v>18</v>
      </c>
      <c r="B20" s="76" t="s">
        <v>40</v>
      </c>
      <c r="C20" s="77" t="s">
        <v>41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101">
        <v>7</v>
      </c>
      <c r="U20" s="39">
        <f t="shared" si="0"/>
      </c>
      <c r="V20" s="39">
        <f t="shared" si="2"/>
      </c>
      <c r="W20" s="29" t="str">
        <f t="shared" si="3"/>
        <v>thiếu 1M; thiếu 1HS1; thiếu 1HS2; thiếu 1HK</v>
      </c>
      <c r="X20" s="97">
        <v>1</v>
      </c>
      <c r="Y20" s="97">
        <v>1</v>
      </c>
      <c r="Z20" s="97">
        <v>1</v>
      </c>
    </row>
    <row r="21" spans="1:26" s="30" customFormat="1" ht="15.75" customHeight="1">
      <c r="A21" s="75">
        <v>19</v>
      </c>
      <c r="B21" s="76" t="s">
        <v>42</v>
      </c>
      <c r="C21" s="77" t="s">
        <v>43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101">
        <v>7</v>
      </c>
      <c r="U21" s="39">
        <f t="shared" si="0"/>
      </c>
      <c r="V21" s="39">
        <f t="shared" si="2"/>
      </c>
      <c r="W21" s="29" t="str">
        <f t="shared" si="3"/>
        <v>thiếu 1M; thiếu 1HS1; thiếu 1HS2; thiếu 1HK</v>
      </c>
      <c r="X21" s="97">
        <v>1</v>
      </c>
      <c r="Y21" s="97">
        <v>1</v>
      </c>
      <c r="Z21" s="97">
        <v>1</v>
      </c>
    </row>
    <row r="22" spans="1:26" s="30" customFormat="1" ht="15.75" customHeight="1">
      <c r="A22" s="83">
        <v>20</v>
      </c>
      <c r="B22" s="84" t="s">
        <v>44</v>
      </c>
      <c r="C22" s="85" t="s">
        <v>45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102">
        <v>6.9</v>
      </c>
      <c r="U22" s="48">
        <f t="shared" si="0"/>
      </c>
      <c r="V22" s="48">
        <f t="shared" si="2"/>
      </c>
      <c r="W22" s="29" t="str">
        <f t="shared" si="3"/>
        <v>thiếu 1M; thiếu 1HS1; thiếu 1HS2; thiếu 1HK</v>
      </c>
      <c r="X22" s="97">
        <v>1</v>
      </c>
      <c r="Y22" s="97">
        <v>1</v>
      </c>
      <c r="Z22" s="97">
        <v>1</v>
      </c>
    </row>
    <row r="23" spans="1:26" s="30" customFormat="1" ht="15.75" customHeight="1">
      <c r="A23" s="66">
        <v>21</v>
      </c>
      <c r="B23" s="67" t="s">
        <v>46</v>
      </c>
      <c r="C23" s="68" t="s">
        <v>47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100">
        <v>8.8</v>
      </c>
      <c r="U23" s="26">
        <f t="shared" si="0"/>
      </c>
      <c r="V23" s="26">
        <f t="shared" si="2"/>
      </c>
      <c r="W23" s="29" t="str">
        <f t="shared" si="3"/>
        <v>thiếu 1M; thiếu 1HS1; thiếu 1HS2; thiếu 1HK</v>
      </c>
      <c r="X23" s="97">
        <v>1</v>
      </c>
      <c r="Y23" s="97">
        <v>1</v>
      </c>
      <c r="Z23" s="97">
        <v>1</v>
      </c>
    </row>
    <row r="24" spans="1:26" s="30" customFormat="1" ht="15.75" customHeight="1">
      <c r="A24" s="75">
        <v>22</v>
      </c>
      <c r="B24" s="93" t="s">
        <v>48</v>
      </c>
      <c r="C24" s="94" t="s">
        <v>49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101">
        <v>7.1</v>
      </c>
      <c r="U24" s="39">
        <f t="shared" si="0"/>
      </c>
      <c r="V24" s="39">
        <f t="shared" si="2"/>
      </c>
      <c r="W24" s="29" t="str">
        <f t="shared" si="3"/>
        <v>thiếu 1M; thiếu 1HS1; thiếu 1HS2; thiếu 1HK</v>
      </c>
      <c r="X24" s="97">
        <v>1</v>
      </c>
      <c r="Y24" s="97">
        <v>1</v>
      </c>
      <c r="Z24" s="97">
        <v>1</v>
      </c>
    </row>
    <row r="25" spans="1:26" s="30" customFormat="1" ht="15.75" customHeight="1">
      <c r="A25" s="75">
        <v>23</v>
      </c>
      <c r="B25" s="76" t="s">
        <v>50</v>
      </c>
      <c r="C25" s="77" t="s">
        <v>51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101">
        <v>7</v>
      </c>
      <c r="U25" s="39">
        <f t="shared" si="0"/>
      </c>
      <c r="V25" s="39">
        <f t="shared" si="2"/>
      </c>
      <c r="W25" s="29" t="str">
        <f t="shared" si="3"/>
        <v>thiếu 1M; thiếu 1HS1; thiếu 1HS2; thiếu 1HK</v>
      </c>
      <c r="X25" s="97">
        <v>1</v>
      </c>
      <c r="Y25" s="97">
        <v>1</v>
      </c>
      <c r="Z25" s="97">
        <v>1</v>
      </c>
    </row>
    <row r="26" spans="1:26" s="30" customFormat="1" ht="15.75" customHeight="1">
      <c r="A26" s="75">
        <v>24</v>
      </c>
      <c r="B26" s="76" t="s">
        <v>52</v>
      </c>
      <c r="C26" s="77" t="s">
        <v>53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101">
        <v>7.7</v>
      </c>
      <c r="U26" s="39">
        <f t="shared" si="0"/>
      </c>
      <c r="V26" s="39">
        <f t="shared" si="2"/>
      </c>
      <c r="W26" s="29" t="str">
        <f t="shared" si="3"/>
        <v>thiếu 1M; thiếu 1HS1; thiếu 1HS2; thiếu 1HK</v>
      </c>
      <c r="X26" s="97">
        <v>1</v>
      </c>
      <c r="Y26" s="97">
        <v>1</v>
      </c>
      <c r="Z26" s="97">
        <v>1</v>
      </c>
    </row>
    <row r="27" spans="1:26" s="30" customFormat="1" ht="15.75" customHeight="1">
      <c r="A27" s="83">
        <v>25</v>
      </c>
      <c r="B27" s="84" t="s">
        <v>54</v>
      </c>
      <c r="C27" s="85" t="s">
        <v>55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102">
        <v>7.1</v>
      </c>
      <c r="U27" s="48">
        <f t="shared" si="0"/>
      </c>
      <c r="V27" s="48">
        <f t="shared" si="2"/>
      </c>
      <c r="W27" s="29" t="str">
        <f t="shared" si="3"/>
        <v>thiếu 1M; thiếu 1HS1; thiếu 1HS2; thiếu 1HK</v>
      </c>
      <c r="X27" s="97">
        <v>1</v>
      </c>
      <c r="Y27" s="97">
        <v>1</v>
      </c>
      <c r="Z27" s="97">
        <v>1</v>
      </c>
    </row>
    <row r="28" spans="1:26" s="30" customFormat="1" ht="15.75" customHeight="1">
      <c r="A28" s="66">
        <v>26</v>
      </c>
      <c r="B28" s="67" t="s">
        <v>56</v>
      </c>
      <c r="C28" s="68" t="s">
        <v>55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100">
        <v>7</v>
      </c>
      <c r="U28" s="26">
        <f t="shared" si="0"/>
      </c>
      <c r="V28" s="26">
        <f t="shared" si="2"/>
      </c>
      <c r="W28" s="29" t="str">
        <f t="shared" si="3"/>
        <v>thiếu 1M; thiếu 1HS1; thiếu 1HS2; thiếu 1HK</v>
      </c>
      <c r="X28" s="97">
        <v>1</v>
      </c>
      <c r="Y28" s="97">
        <v>1</v>
      </c>
      <c r="Z28" s="97">
        <v>1</v>
      </c>
    </row>
    <row r="29" spans="1:26" s="30" customFormat="1" ht="15.75" customHeight="1">
      <c r="A29" s="75">
        <v>27</v>
      </c>
      <c r="B29" s="76" t="s">
        <v>57</v>
      </c>
      <c r="C29" s="77" t="s">
        <v>58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101">
        <v>7.1</v>
      </c>
      <c r="U29" s="39">
        <f t="shared" si="0"/>
      </c>
      <c r="V29" s="39">
        <f t="shared" si="2"/>
      </c>
      <c r="W29" s="29" t="str">
        <f t="shared" si="3"/>
        <v>thiếu 1M; thiếu 1HS1; thiếu 1HS2; thiếu 1HK</v>
      </c>
      <c r="X29" s="97">
        <v>1</v>
      </c>
      <c r="Y29" s="97">
        <v>1</v>
      </c>
      <c r="Z29" s="97">
        <v>1</v>
      </c>
    </row>
    <row r="30" spans="1:26" s="30" customFormat="1" ht="15.75" customHeight="1">
      <c r="A30" s="75">
        <v>28</v>
      </c>
      <c r="B30" s="76" t="s">
        <v>59</v>
      </c>
      <c r="C30" s="77" t="s">
        <v>60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101">
        <v>9</v>
      </c>
      <c r="U30" s="39">
        <f t="shared" si="0"/>
      </c>
      <c r="V30" s="39">
        <f t="shared" si="2"/>
      </c>
      <c r="W30" s="29" t="str">
        <f t="shared" si="3"/>
        <v>thiếu 1M; thiếu 1HS1; thiếu 1HS2; thiếu 1HK</v>
      </c>
      <c r="X30" s="97">
        <v>1</v>
      </c>
      <c r="Y30" s="97">
        <v>1</v>
      </c>
      <c r="Z30" s="97">
        <v>1</v>
      </c>
    </row>
    <row r="31" spans="1:26" s="30" customFormat="1" ht="15.75" customHeight="1">
      <c r="A31" s="75">
        <v>29</v>
      </c>
      <c r="B31" s="76" t="s">
        <v>61</v>
      </c>
      <c r="C31" s="77" t="s">
        <v>62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101">
        <v>7.1</v>
      </c>
      <c r="U31" s="39">
        <f t="shared" si="0"/>
      </c>
      <c r="V31" s="39">
        <f t="shared" si="2"/>
      </c>
      <c r="W31" s="29" t="str">
        <f t="shared" si="3"/>
        <v>thiếu 1M; thiếu 1HS1; thiếu 1HS2; thiếu 1HK</v>
      </c>
      <c r="X31" s="97">
        <v>1</v>
      </c>
      <c r="Y31" s="97">
        <v>1</v>
      </c>
      <c r="Z31" s="97">
        <v>1</v>
      </c>
    </row>
    <row r="32" spans="1:26" s="30" customFormat="1" ht="15.75" customHeight="1">
      <c r="A32" s="83">
        <v>30</v>
      </c>
      <c r="B32" s="84" t="s">
        <v>63</v>
      </c>
      <c r="C32" s="85" t="s">
        <v>64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102">
        <v>7</v>
      </c>
      <c r="U32" s="48">
        <f t="shared" si="0"/>
      </c>
      <c r="V32" s="48">
        <f t="shared" si="2"/>
      </c>
      <c r="W32" s="29" t="str">
        <f t="shared" si="3"/>
        <v>thiếu 1M; thiếu 1HS1; thiếu 1HS2; thiếu 1HK</v>
      </c>
      <c r="X32" s="97">
        <v>1</v>
      </c>
      <c r="Y32" s="97">
        <v>1</v>
      </c>
      <c r="Z32" s="97">
        <v>1</v>
      </c>
    </row>
    <row r="33" spans="1:26" s="30" customFormat="1" ht="15.75" customHeight="1">
      <c r="A33" s="66">
        <v>31</v>
      </c>
      <c r="B33" s="95" t="s">
        <v>15</v>
      </c>
      <c r="C33" s="96" t="s">
        <v>65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100">
        <v>7</v>
      </c>
      <c r="U33" s="26">
        <f t="shared" si="0"/>
      </c>
      <c r="V33" s="26">
        <f t="shared" si="2"/>
      </c>
      <c r="W33" s="29" t="str">
        <f t="shared" si="3"/>
        <v>thiếu 1M; thiếu 1HS1; thiếu 1HS2; thiếu 1HK</v>
      </c>
      <c r="X33" s="97">
        <v>1</v>
      </c>
      <c r="Y33" s="97">
        <v>1</v>
      </c>
      <c r="Z33" s="97">
        <v>1</v>
      </c>
    </row>
    <row r="34" spans="1:26" s="30" customFormat="1" ht="15.75" customHeight="1">
      <c r="A34" s="75">
        <v>32</v>
      </c>
      <c r="B34" s="76" t="s">
        <v>66</v>
      </c>
      <c r="C34" s="77" t="s">
        <v>67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101">
        <v>7</v>
      </c>
      <c r="U34" s="39">
        <f t="shared" si="0"/>
      </c>
      <c r="V34" s="39">
        <f t="shared" si="2"/>
      </c>
      <c r="W34" s="29" t="str">
        <f t="shared" si="3"/>
        <v>thiếu 1M; thiếu 1HS1; thiếu 1HS2; thiếu 1HK</v>
      </c>
      <c r="X34" s="97">
        <v>1</v>
      </c>
      <c r="Y34" s="97">
        <v>1</v>
      </c>
      <c r="Z34" s="97">
        <v>1</v>
      </c>
    </row>
    <row r="35" spans="1:23" s="30" customFormat="1" ht="15.75" customHeight="1">
      <c r="A35" s="14"/>
      <c r="B35" s="15"/>
      <c r="C35" s="16"/>
      <c r="D35" s="31"/>
      <c r="E35" s="32"/>
      <c r="F35" s="33"/>
      <c r="G35" s="34"/>
      <c r="H35" s="34"/>
      <c r="I35" s="34"/>
      <c r="J35" s="34"/>
      <c r="K35" s="35"/>
      <c r="L35" s="31"/>
      <c r="M35" s="34"/>
      <c r="N35" s="34"/>
      <c r="O35" s="34"/>
      <c r="P35" s="34"/>
      <c r="Q35" s="36"/>
      <c r="R35" s="37">
        <f t="shared" si="1"/>
      </c>
      <c r="S35" s="27"/>
      <c r="T35" s="38"/>
      <c r="U35" s="39">
        <f aca="true" t="shared" si="4" ref="U35:U52">IF(COUNT(Q35)=1,ROUND(AVERAGE(D35:Q35,L35:Q35,Q35),1),"")</f>
      </c>
      <c r="V35" s="39">
        <f t="shared" si="2"/>
      </c>
      <c r="W35" s="29">
        <f t="shared" si="3"/>
      </c>
    </row>
    <row r="36" spans="1:23" s="30" customFormat="1" ht="15.75" customHeight="1">
      <c r="A36" s="14"/>
      <c r="B36" s="15"/>
      <c r="C36" s="16"/>
      <c r="D36" s="31"/>
      <c r="E36" s="32"/>
      <c r="F36" s="33"/>
      <c r="G36" s="34"/>
      <c r="H36" s="34"/>
      <c r="I36" s="34"/>
      <c r="J36" s="34"/>
      <c r="K36" s="35"/>
      <c r="L36" s="31"/>
      <c r="M36" s="34"/>
      <c r="N36" s="34"/>
      <c r="O36" s="34"/>
      <c r="P36" s="34"/>
      <c r="Q36" s="36"/>
      <c r="R36" s="37">
        <f t="shared" si="1"/>
      </c>
      <c r="S36" s="27"/>
      <c r="T36" s="38"/>
      <c r="U36" s="39">
        <f t="shared" si="4"/>
      </c>
      <c r="V36" s="39">
        <f t="shared" si="2"/>
      </c>
      <c r="W36" s="29">
        <f t="shared" si="3"/>
      </c>
    </row>
    <row r="37" spans="1:23" s="30" customFormat="1" ht="15.75" customHeight="1">
      <c r="A37" s="17"/>
      <c r="B37" s="18"/>
      <c r="C37" s="19"/>
      <c r="D37" s="40"/>
      <c r="E37" s="41"/>
      <c r="F37" s="42"/>
      <c r="G37" s="43"/>
      <c r="H37" s="43"/>
      <c r="I37" s="43"/>
      <c r="J37" s="43"/>
      <c r="K37" s="44"/>
      <c r="L37" s="40"/>
      <c r="M37" s="43"/>
      <c r="N37" s="43"/>
      <c r="O37" s="43"/>
      <c r="P37" s="43"/>
      <c r="Q37" s="45"/>
      <c r="R37" s="46">
        <f t="shared" si="1"/>
      </c>
      <c r="S37" s="27"/>
      <c r="T37" s="47"/>
      <c r="U37" s="48">
        <f t="shared" si="4"/>
      </c>
      <c r="V37" s="48">
        <f t="shared" si="2"/>
      </c>
      <c r="W37" s="29">
        <f t="shared" si="3"/>
      </c>
    </row>
    <row r="38" spans="1:23" s="30" customFormat="1" ht="15.75" customHeight="1">
      <c r="A38" s="11"/>
      <c r="B38" s="12"/>
      <c r="C38" s="13"/>
      <c r="D38" s="49"/>
      <c r="E38" s="50"/>
      <c r="F38" s="51"/>
      <c r="G38" s="52"/>
      <c r="H38" s="52"/>
      <c r="I38" s="52"/>
      <c r="J38" s="52"/>
      <c r="K38" s="53"/>
      <c r="L38" s="49"/>
      <c r="M38" s="52"/>
      <c r="N38" s="52"/>
      <c r="O38" s="52"/>
      <c r="P38" s="52"/>
      <c r="Q38" s="25"/>
      <c r="R38" s="54">
        <f t="shared" si="1"/>
      </c>
      <c r="S38" s="27"/>
      <c r="T38" s="28"/>
      <c r="U38" s="26">
        <f t="shared" si="4"/>
      </c>
      <c r="V38" s="26">
        <f t="shared" si="2"/>
      </c>
      <c r="W38" s="29">
        <f t="shared" si="3"/>
      </c>
    </row>
    <row r="39" spans="1:23" s="30" customFormat="1" ht="15.75" customHeight="1">
      <c r="A39" s="14"/>
      <c r="B39" s="15"/>
      <c r="C39" s="16"/>
      <c r="D39" s="31"/>
      <c r="E39" s="32"/>
      <c r="F39" s="33"/>
      <c r="G39" s="34"/>
      <c r="H39" s="34"/>
      <c r="I39" s="34"/>
      <c r="J39" s="34"/>
      <c r="K39" s="35"/>
      <c r="L39" s="31"/>
      <c r="M39" s="34"/>
      <c r="N39" s="34"/>
      <c r="O39" s="34"/>
      <c r="P39" s="34"/>
      <c r="Q39" s="36"/>
      <c r="R39" s="37">
        <f t="shared" si="1"/>
      </c>
      <c r="S39" s="27"/>
      <c r="T39" s="38"/>
      <c r="U39" s="39">
        <f t="shared" si="4"/>
      </c>
      <c r="V39" s="39">
        <f t="shared" si="2"/>
      </c>
      <c r="W39" s="29">
        <f t="shared" si="3"/>
      </c>
    </row>
    <row r="40" spans="1:23" s="30" customFormat="1" ht="15.75" customHeight="1">
      <c r="A40" s="14"/>
      <c r="B40" s="15"/>
      <c r="C40" s="16"/>
      <c r="D40" s="31"/>
      <c r="E40" s="32"/>
      <c r="F40" s="33"/>
      <c r="G40" s="34"/>
      <c r="H40" s="34"/>
      <c r="I40" s="34"/>
      <c r="J40" s="34"/>
      <c r="K40" s="35"/>
      <c r="L40" s="31"/>
      <c r="M40" s="34"/>
      <c r="N40" s="34"/>
      <c r="O40" s="34"/>
      <c r="P40" s="34"/>
      <c r="Q40" s="36"/>
      <c r="R40" s="37">
        <f t="shared" si="1"/>
      </c>
      <c r="S40" s="27"/>
      <c r="T40" s="38"/>
      <c r="U40" s="39">
        <f t="shared" si="4"/>
      </c>
      <c r="V40" s="39">
        <f t="shared" si="2"/>
      </c>
      <c r="W40" s="29">
        <f t="shared" si="3"/>
      </c>
    </row>
    <row r="41" spans="1:23" s="30" customFormat="1" ht="15.75" customHeight="1">
      <c r="A41" s="14"/>
      <c r="B41" s="15"/>
      <c r="C41" s="16"/>
      <c r="D41" s="31"/>
      <c r="E41" s="32"/>
      <c r="F41" s="33"/>
      <c r="G41" s="34"/>
      <c r="H41" s="34"/>
      <c r="I41" s="34"/>
      <c r="J41" s="34"/>
      <c r="K41" s="35"/>
      <c r="L41" s="31"/>
      <c r="M41" s="34"/>
      <c r="N41" s="34"/>
      <c r="O41" s="34"/>
      <c r="P41" s="34"/>
      <c r="Q41" s="36"/>
      <c r="R41" s="37">
        <f t="shared" si="1"/>
      </c>
      <c r="S41" s="27"/>
      <c r="T41" s="38"/>
      <c r="U41" s="39">
        <f t="shared" si="4"/>
      </c>
      <c r="V41" s="39">
        <f t="shared" si="2"/>
      </c>
      <c r="W41" s="29">
        <f t="shared" si="3"/>
      </c>
    </row>
    <row r="42" spans="1:23" s="30" customFormat="1" ht="15.75" customHeight="1">
      <c r="A42" s="17"/>
      <c r="B42" s="18"/>
      <c r="C42" s="19"/>
      <c r="D42" s="40"/>
      <c r="E42" s="41"/>
      <c r="F42" s="42"/>
      <c r="G42" s="43"/>
      <c r="H42" s="43"/>
      <c r="I42" s="43"/>
      <c r="J42" s="43"/>
      <c r="K42" s="44"/>
      <c r="L42" s="40"/>
      <c r="M42" s="43"/>
      <c r="N42" s="43"/>
      <c r="O42" s="43"/>
      <c r="P42" s="43"/>
      <c r="Q42" s="45"/>
      <c r="R42" s="46">
        <f t="shared" si="1"/>
      </c>
      <c r="S42" s="27"/>
      <c r="T42" s="47"/>
      <c r="U42" s="48">
        <f t="shared" si="4"/>
      </c>
      <c r="V42" s="48">
        <f t="shared" si="2"/>
      </c>
      <c r="W42" s="29">
        <f t="shared" si="3"/>
      </c>
    </row>
    <row r="43" spans="1:23" s="30" customFormat="1" ht="15.75" customHeight="1">
      <c r="A43" s="11"/>
      <c r="B43" s="12"/>
      <c r="C43" s="13"/>
      <c r="D43" s="49"/>
      <c r="E43" s="50"/>
      <c r="F43" s="51"/>
      <c r="G43" s="52"/>
      <c r="H43" s="52"/>
      <c r="I43" s="52"/>
      <c r="J43" s="52"/>
      <c r="K43" s="53"/>
      <c r="L43" s="49"/>
      <c r="M43" s="52"/>
      <c r="N43" s="52"/>
      <c r="O43" s="52"/>
      <c r="P43" s="52"/>
      <c r="Q43" s="25"/>
      <c r="R43" s="54">
        <f t="shared" si="1"/>
      </c>
      <c r="S43" s="27"/>
      <c r="T43" s="28"/>
      <c r="U43" s="26">
        <f t="shared" si="4"/>
      </c>
      <c r="V43" s="26">
        <f t="shared" si="2"/>
      </c>
      <c r="W43" s="29">
        <f t="shared" si="3"/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69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8"/>
      <c r="U53" s="9"/>
      <c r="V53" s="9"/>
      <c r="W53" s="1" t="str">
        <f>IF(W54&lt;&gt;"","x","")</f>
        <v>x</v>
      </c>
      <c r="X53" s="55">
        <v>12429</v>
      </c>
      <c r="Y53" s="55" t="s">
        <v>68</v>
      </c>
      <c r="Z53" s="55"/>
      <c r="AH53" s="24">
        <f>COUNTIF(W:W,"x")</f>
        <v>2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9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7"/>
      <c r="Y54" s="97"/>
      <c r="Z54" s="97"/>
    </row>
    <row r="55" spans="1:26" s="30" customFormat="1" ht="15.75" customHeight="1">
      <c r="A55" s="66">
        <v>1</v>
      </c>
      <c r="B55" s="67" t="s">
        <v>70</v>
      </c>
      <c r="C55" s="68" t="s">
        <v>16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100">
        <v>7.9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1HS1; thiếu 1HS2; thiếu 1HK</v>
      </c>
      <c r="X55" s="97">
        <v>1</v>
      </c>
      <c r="Y55" s="97">
        <v>1</v>
      </c>
      <c r="Z55" s="97">
        <v>1</v>
      </c>
    </row>
    <row r="56" spans="1:26" s="30" customFormat="1" ht="15.75" customHeight="1">
      <c r="A56" s="75">
        <v>2</v>
      </c>
      <c r="B56" s="76" t="s">
        <v>71</v>
      </c>
      <c r="C56" s="77" t="s">
        <v>16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101">
        <v>7.2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1HS1; thiếu 1HS2; thiếu 1HK</v>
      </c>
      <c r="X56" s="97">
        <v>1</v>
      </c>
      <c r="Y56" s="97">
        <v>1</v>
      </c>
      <c r="Z56" s="97">
        <v>1</v>
      </c>
    </row>
    <row r="57" spans="1:26" s="30" customFormat="1" ht="15.75" customHeight="1">
      <c r="A57" s="75">
        <v>3</v>
      </c>
      <c r="B57" s="76" t="s">
        <v>72</v>
      </c>
      <c r="C57" s="77" t="s">
        <v>16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101">
        <v>8.1</v>
      </c>
      <c r="U57" s="39">
        <f t="shared" si="5"/>
      </c>
      <c r="V57" s="39">
        <f t="shared" si="7"/>
      </c>
      <c r="W57" s="29" t="str">
        <f t="shared" si="8"/>
        <v>thiếu 1M; thiếu 1HS1; thiếu 1HS2; thiếu 1HK</v>
      </c>
      <c r="X57" s="97">
        <v>1</v>
      </c>
      <c r="Y57" s="97">
        <v>1</v>
      </c>
      <c r="Z57" s="97">
        <v>1</v>
      </c>
    </row>
    <row r="58" spans="1:26" s="30" customFormat="1" ht="15.75" customHeight="1">
      <c r="A58" s="75">
        <v>4</v>
      </c>
      <c r="B58" s="76" t="s">
        <v>73</v>
      </c>
      <c r="C58" s="77" t="s">
        <v>16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101">
        <v>7.2</v>
      </c>
      <c r="U58" s="39">
        <f t="shared" si="5"/>
      </c>
      <c r="V58" s="39">
        <f t="shared" si="7"/>
      </c>
      <c r="W58" s="29" t="str">
        <f t="shared" si="8"/>
        <v>thiếu 1M; thiếu 1HS1; thiếu 1HS2; thiếu 1HK</v>
      </c>
      <c r="X58" s="97">
        <v>1</v>
      </c>
      <c r="Y58" s="97">
        <v>1</v>
      </c>
      <c r="Z58" s="97">
        <v>1</v>
      </c>
    </row>
    <row r="59" spans="1:26" s="30" customFormat="1" ht="15.75" customHeight="1">
      <c r="A59" s="83">
        <v>5</v>
      </c>
      <c r="B59" s="84" t="s">
        <v>74</v>
      </c>
      <c r="C59" s="85" t="s">
        <v>16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102">
        <v>7.2</v>
      </c>
      <c r="U59" s="48">
        <f t="shared" si="5"/>
      </c>
      <c r="V59" s="48">
        <f t="shared" si="7"/>
      </c>
      <c r="W59" s="29" t="str">
        <f t="shared" si="8"/>
        <v>thiếu 1M; thiếu 1HS1; thiếu 1HS2; thiếu 1HK</v>
      </c>
      <c r="X59" s="97">
        <v>1</v>
      </c>
      <c r="Y59" s="97">
        <v>1</v>
      </c>
      <c r="Z59" s="97">
        <v>1</v>
      </c>
    </row>
    <row r="60" spans="1:26" s="30" customFormat="1" ht="15.75" customHeight="1">
      <c r="A60" s="66">
        <v>6</v>
      </c>
      <c r="B60" s="67" t="s">
        <v>75</v>
      </c>
      <c r="C60" s="68" t="s">
        <v>16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100">
        <v>8</v>
      </c>
      <c r="U60" s="26">
        <f t="shared" si="5"/>
      </c>
      <c r="V60" s="26">
        <f t="shared" si="7"/>
      </c>
      <c r="W60" s="29" t="str">
        <f t="shared" si="8"/>
        <v>thiếu 1M; thiếu 1HS1; thiếu 1HS2; thiếu 1HK</v>
      </c>
      <c r="X60" s="97">
        <v>1</v>
      </c>
      <c r="Y60" s="97">
        <v>1</v>
      </c>
      <c r="Z60" s="97">
        <v>1</v>
      </c>
    </row>
    <row r="61" spans="1:26" s="30" customFormat="1" ht="15.75" customHeight="1">
      <c r="A61" s="75">
        <v>7</v>
      </c>
      <c r="B61" s="76" t="s">
        <v>72</v>
      </c>
      <c r="C61" s="77" t="s">
        <v>76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101">
        <v>7.7</v>
      </c>
      <c r="U61" s="39">
        <f t="shared" si="5"/>
      </c>
      <c r="V61" s="39">
        <f t="shared" si="7"/>
      </c>
      <c r="W61" s="29" t="str">
        <f t="shared" si="8"/>
        <v>thiếu 1M; thiếu 1HS1; thiếu 1HS2; thiếu 1HK</v>
      </c>
      <c r="X61" s="97">
        <v>1</v>
      </c>
      <c r="Y61" s="97">
        <v>1</v>
      </c>
      <c r="Z61" s="97">
        <v>1</v>
      </c>
    </row>
    <row r="62" spans="1:26" s="30" customFormat="1" ht="15.75" customHeight="1">
      <c r="A62" s="75">
        <v>8</v>
      </c>
      <c r="B62" s="76" t="s">
        <v>72</v>
      </c>
      <c r="C62" s="77" t="s">
        <v>77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101">
        <v>7.7</v>
      </c>
      <c r="U62" s="39">
        <f t="shared" si="5"/>
      </c>
      <c r="V62" s="39">
        <f t="shared" si="7"/>
      </c>
      <c r="W62" s="29" t="str">
        <f t="shared" si="8"/>
        <v>thiếu 1M; thiếu 1HS1; thiếu 1HS2; thiếu 1HK</v>
      </c>
      <c r="X62" s="97">
        <v>1</v>
      </c>
      <c r="Y62" s="97">
        <v>1</v>
      </c>
      <c r="Z62" s="97">
        <v>1</v>
      </c>
    </row>
    <row r="63" spans="1:26" s="30" customFormat="1" ht="15.75" customHeight="1">
      <c r="A63" s="75">
        <v>9</v>
      </c>
      <c r="B63" s="76" t="s">
        <v>78</v>
      </c>
      <c r="C63" s="77" t="s">
        <v>79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101">
        <v>7.1</v>
      </c>
      <c r="U63" s="39">
        <f t="shared" si="5"/>
      </c>
      <c r="V63" s="39">
        <f t="shared" si="7"/>
      </c>
      <c r="W63" s="29" t="str">
        <f t="shared" si="8"/>
        <v>thiếu 1M; thiếu 1HS1; thiếu 1HS2; thiếu 1HK</v>
      </c>
      <c r="X63" s="97">
        <v>1</v>
      </c>
      <c r="Y63" s="97">
        <v>1</v>
      </c>
      <c r="Z63" s="97">
        <v>1</v>
      </c>
    </row>
    <row r="64" spans="1:26" s="30" customFormat="1" ht="15.75" customHeight="1">
      <c r="A64" s="83">
        <v>10</v>
      </c>
      <c r="B64" s="84" t="s">
        <v>80</v>
      </c>
      <c r="C64" s="85" t="s">
        <v>81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102">
        <v>7.1</v>
      </c>
      <c r="U64" s="48">
        <f t="shared" si="5"/>
      </c>
      <c r="V64" s="48">
        <f t="shared" si="7"/>
      </c>
      <c r="W64" s="29" t="str">
        <f t="shared" si="8"/>
        <v>thiếu 1M; thiếu 1HS1; thiếu 1HS2; thiếu 1HK</v>
      </c>
      <c r="X64" s="97">
        <v>1</v>
      </c>
      <c r="Y64" s="97">
        <v>1</v>
      </c>
      <c r="Z64" s="97">
        <v>1</v>
      </c>
    </row>
    <row r="65" spans="1:26" s="30" customFormat="1" ht="15.75" customHeight="1">
      <c r="A65" s="66">
        <v>11</v>
      </c>
      <c r="B65" s="67" t="s">
        <v>82</v>
      </c>
      <c r="C65" s="68" t="s">
        <v>83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100">
        <v>8.3</v>
      </c>
      <c r="U65" s="26">
        <f t="shared" si="5"/>
      </c>
      <c r="V65" s="26">
        <f t="shared" si="7"/>
      </c>
      <c r="W65" s="29" t="str">
        <f t="shared" si="8"/>
        <v>thiếu 1M; thiếu 1HS1; thiếu 1HS2; thiếu 1HK</v>
      </c>
      <c r="X65" s="97">
        <v>1</v>
      </c>
      <c r="Y65" s="97">
        <v>1</v>
      </c>
      <c r="Z65" s="97">
        <v>1</v>
      </c>
    </row>
    <row r="66" spans="1:26" s="30" customFormat="1" ht="15.75" customHeight="1">
      <c r="A66" s="75">
        <v>12</v>
      </c>
      <c r="B66" s="76" t="s">
        <v>84</v>
      </c>
      <c r="C66" s="77" t="s">
        <v>85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101">
        <v>7.7</v>
      </c>
      <c r="U66" s="39">
        <f t="shared" si="5"/>
      </c>
      <c r="V66" s="39">
        <f t="shared" si="7"/>
      </c>
      <c r="W66" s="29" t="str">
        <f t="shared" si="8"/>
        <v>thiếu 1M; thiếu 1HS1; thiếu 1HS2; thiếu 1HK</v>
      </c>
      <c r="X66" s="97">
        <v>1</v>
      </c>
      <c r="Y66" s="97">
        <v>1</v>
      </c>
      <c r="Z66" s="97">
        <v>1</v>
      </c>
    </row>
    <row r="67" spans="1:26" s="30" customFormat="1" ht="15.75" customHeight="1">
      <c r="A67" s="75">
        <v>13</v>
      </c>
      <c r="B67" s="76" t="s">
        <v>86</v>
      </c>
      <c r="C67" s="77" t="s">
        <v>39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101">
        <v>7.4</v>
      </c>
      <c r="U67" s="39">
        <f t="shared" si="5"/>
      </c>
      <c r="V67" s="39">
        <f t="shared" si="7"/>
      </c>
      <c r="W67" s="29" t="str">
        <f t="shared" si="8"/>
        <v>thiếu 1M; thiếu 1HS1; thiếu 1HS2; thiếu 1HK</v>
      </c>
      <c r="X67" s="97">
        <v>1</v>
      </c>
      <c r="Y67" s="97">
        <v>1</v>
      </c>
      <c r="Z67" s="97">
        <v>1</v>
      </c>
    </row>
    <row r="68" spans="1:26" s="30" customFormat="1" ht="15.75" customHeight="1">
      <c r="A68" s="75">
        <v>14</v>
      </c>
      <c r="B68" s="76" t="s">
        <v>87</v>
      </c>
      <c r="C68" s="77" t="s">
        <v>39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101">
        <v>7.4</v>
      </c>
      <c r="U68" s="39">
        <f t="shared" si="5"/>
      </c>
      <c r="V68" s="39">
        <f t="shared" si="7"/>
      </c>
      <c r="W68" s="29" t="str">
        <f t="shared" si="8"/>
        <v>thiếu 1M; thiếu 1HS1; thiếu 1HS2; thiếu 1HK</v>
      </c>
      <c r="X68" s="97">
        <v>1</v>
      </c>
      <c r="Y68" s="97">
        <v>1</v>
      </c>
      <c r="Z68" s="97">
        <v>1</v>
      </c>
    </row>
    <row r="69" spans="1:26" s="30" customFormat="1" ht="15.75" customHeight="1">
      <c r="A69" s="83">
        <v>15</v>
      </c>
      <c r="B69" s="84" t="s">
        <v>88</v>
      </c>
      <c r="C69" s="85" t="s">
        <v>89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102">
        <v>7.6</v>
      </c>
      <c r="U69" s="48">
        <f t="shared" si="5"/>
      </c>
      <c r="V69" s="48">
        <f t="shared" si="7"/>
      </c>
      <c r="W69" s="29" t="str">
        <f t="shared" si="8"/>
        <v>thiếu 1M; thiếu 1HS1; thiếu 1HS2; thiếu 1HK</v>
      </c>
      <c r="X69" s="97">
        <v>1</v>
      </c>
      <c r="Y69" s="97">
        <v>1</v>
      </c>
      <c r="Z69" s="97">
        <v>1</v>
      </c>
    </row>
    <row r="70" spans="1:26" s="30" customFormat="1" ht="15.75" customHeight="1">
      <c r="A70" s="66">
        <v>16</v>
      </c>
      <c r="B70" s="67" t="s">
        <v>90</v>
      </c>
      <c r="C70" s="68" t="s">
        <v>91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100">
        <v>7.7</v>
      </c>
      <c r="U70" s="26">
        <f t="shared" si="5"/>
      </c>
      <c r="V70" s="26">
        <f t="shared" si="7"/>
      </c>
      <c r="W70" s="29" t="str">
        <f t="shared" si="8"/>
        <v>thiếu 1M; thiếu 1HS1; thiếu 1HS2; thiếu 1HK</v>
      </c>
      <c r="X70" s="97">
        <v>1</v>
      </c>
      <c r="Y70" s="97">
        <v>1</v>
      </c>
      <c r="Z70" s="97">
        <v>1</v>
      </c>
    </row>
    <row r="71" spans="1:26" s="30" customFormat="1" ht="15.75" customHeight="1">
      <c r="A71" s="75">
        <v>17</v>
      </c>
      <c r="B71" s="76" t="s">
        <v>92</v>
      </c>
      <c r="C71" s="77" t="s">
        <v>93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101">
        <v>8.1</v>
      </c>
      <c r="U71" s="39">
        <f t="shared" si="5"/>
      </c>
      <c r="V71" s="39">
        <f t="shared" si="7"/>
      </c>
      <c r="W71" s="29" t="str">
        <f t="shared" si="8"/>
        <v>thiếu 1M; thiếu 1HS1; thiếu 1HS2; thiếu 1HK</v>
      </c>
      <c r="X71" s="97">
        <v>1</v>
      </c>
      <c r="Y71" s="97">
        <v>1</v>
      </c>
      <c r="Z71" s="97">
        <v>1</v>
      </c>
    </row>
    <row r="72" spans="1:26" s="30" customFormat="1" ht="15.75" customHeight="1">
      <c r="A72" s="75">
        <v>18</v>
      </c>
      <c r="B72" s="76" t="s">
        <v>94</v>
      </c>
      <c r="C72" s="77" t="s">
        <v>93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101">
        <v>7.8</v>
      </c>
      <c r="U72" s="39">
        <f t="shared" si="5"/>
      </c>
      <c r="V72" s="39">
        <f t="shared" si="7"/>
      </c>
      <c r="W72" s="29" t="str">
        <f t="shared" si="8"/>
        <v>thiếu 1M; thiếu 1HS1; thiếu 1HS2; thiếu 1HK</v>
      </c>
      <c r="X72" s="97">
        <v>1</v>
      </c>
      <c r="Y72" s="97">
        <v>1</v>
      </c>
      <c r="Z72" s="97">
        <v>1</v>
      </c>
    </row>
    <row r="73" spans="1:26" s="30" customFormat="1" ht="15.75" customHeight="1">
      <c r="A73" s="75">
        <v>19</v>
      </c>
      <c r="B73" s="76" t="s">
        <v>71</v>
      </c>
      <c r="C73" s="77" t="s">
        <v>95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101">
        <v>7.1</v>
      </c>
      <c r="U73" s="39">
        <f t="shared" si="5"/>
      </c>
      <c r="V73" s="39">
        <f t="shared" si="7"/>
      </c>
      <c r="W73" s="29" t="str">
        <f t="shared" si="8"/>
        <v>thiếu 1M; thiếu 1HS1; thiếu 1HS2; thiếu 1HK</v>
      </c>
      <c r="X73" s="97">
        <v>1</v>
      </c>
      <c r="Y73" s="97">
        <v>1</v>
      </c>
      <c r="Z73" s="97">
        <v>1</v>
      </c>
    </row>
    <row r="74" spans="1:26" s="30" customFormat="1" ht="15.75" customHeight="1">
      <c r="A74" s="83">
        <v>20</v>
      </c>
      <c r="B74" s="84" t="s">
        <v>96</v>
      </c>
      <c r="C74" s="85" t="s">
        <v>45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102">
        <v>7.4</v>
      </c>
      <c r="U74" s="48">
        <f t="shared" si="5"/>
      </c>
      <c r="V74" s="48">
        <f t="shared" si="7"/>
      </c>
      <c r="W74" s="29" t="str">
        <f t="shared" si="8"/>
        <v>thiếu 1M; thiếu 1HS1; thiếu 1HS2; thiếu 1HK</v>
      </c>
      <c r="X74" s="97">
        <v>1</v>
      </c>
      <c r="Y74" s="97">
        <v>1</v>
      </c>
      <c r="Z74" s="97">
        <v>1</v>
      </c>
    </row>
    <row r="75" spans="1:26" s="30" customFormat="1" ht="15.75" customHeight="1">
      <c r="A75" s="66">
        <v>21</v>
      </c>
      <c r="B75" s="67" t="s">
        <v>97</v>
      </c>
      <c r="C75" s="68" t="s">
        <v>49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100">
        <v>8.8</v>
      </c>
      <c r="U75" s="26">
        <f t="shared" si="5"/>
      </c>
      <c r="V75" s="26">
        <f t="shared" si="7"/>
      </c>
      <c r="W75" s="29" t="str">
        <f t="shared" si="8"/>
        <v>thiếu 1M; thiếu 1HS1; thiếu 1HS2; thiếu 1HK</v>
      </c>
      <c r="X75" s="97">
        <v>1</v>
      </c>
      <c r="Y75" s="97">
        <v>1</v>
      </c>
      <c r="Z75" s="97">
        <v>1</v>
      </c>
    </row>
    <row r="76" spans="1:26" s="30" customFormat="1" ht="15.75" customHeight="1">
      <c r="A76" s="75">
        <v>22</v>
      </c>
      <c r="B76" s="76" t="s">
        <v>32</v>
      </c>
      <c r="C76" s="77" t="s">
        <v>98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101">
        <v>7.8</v>
      </c>
      <c r="U76" s="39">
        <f t="shared" si="5"/>
      </c>
      <c r="V76" s="39">
        <f t="shared" si="7"/>
      </c>
      <c r="W76" s="29" t="str">
        <f t="shared" si="8"/>
        <v>thiếu 1M; thiếu 1HS1; thiếu 1HS2; thiếu 1HK</v>
      </c>
      <c r="X76" s="97">
        <v>1</v>
      </c>
      <c r="Y76" s="97">
        <v>1</v>
      </c>
      <c r="Z76" s="97">
        <v>1</v>
      </c>
    </row>
    <row r="77" spans="1:26" s="30" customFormat="1" ht="15.75" customHeight="1">
      <c r="A77" s="75">
        <v>23</v>
      </c>
      <c r="B77" s="76" t="s">
        <v>99</v>
      </c>
      <c r="C77" s="77" t="s">
        <v>100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101">
        <v>7.7</v>
      </c>
      <c r="U77" s="39">
        <f t="shared" si="5"/>
      </c>
      <c r="V77" s="39">
        <f t="shared" si="7"/>
      </c>
      <c r="W77" s="29" t="str">
        <f t="shared" si="8"/>
        <v>thiếu 1M; thiếu 1HS1; thiếu 1HS2; thiếu 1HK</v>
      </c>
      <c r="X77" s="97">
        <v>1</v>
      </c>
      <c r="Y77" s="97">
        <v>1</v>
      </c>
      <c r="Z77" s="97">
        <v>1</v>
      </c>
    </row>
    <row r="78" spans="1:26" s="30" customFormat="1" ht="15.75" customHeight="1">
      <c r="A78" s="75">
        <v>24</v>
      </c>
      <c r="B78" s="76" t="s">
        <v>101</v>
      </c>
      <c r="C78" s="77" t="s">
        <v>102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101">
        <v>7.1</v>
      </c>
      <c r="U78" s="39">
        <f t="shared" si="5"/>
      </c>
      <c r="V78" s="39">
        <f t="shared" si="7"/>
      </c>
      <c r="W78" s="29" t="str">
        <f t="shared" si="8"/>
        <v>thiếu 1M; thiếu 1HS1; thiếu 1HS2; thiếu 1HK</v>
      </c>
      <c r="X78" s="97">
        <v>1</v>
      </c>
      <c r="Y78" s="97">
        <v>1</v>
      </c>
      <c r="Z78" s="97">
        <v>1</v>
      </c>
    </row>
    <row r="79" spans="1:26" s="30" customFormat="1" ht="15.75" customHeight="1">
      <c r="A79" s="83">
        <v>25</v>
      </c>
      <c r="B79" s="84" t="s">
        <v>103</v>
      </c>
      <c r="C79" s="85" t="s">
        <v>102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102">
        <v>7.1</v>
      </c>
      <c r="U79" s="48">
        <f t="shared" si="5"/>
      </c>
      <c r="V79" s="48">
        <f t="shared" si="7"/>
      </c>
      <c r="W79" s="29" t="str">
        <f t="shared" si="8"/>
        <v>thiếu 1M; thiếu 1HS1; thiếu 1HS2; thiếu 1HK</v>
      </c>
      <c r="X79" s="97">
        <v>1</v>
      </c>
      <c r="Y79" s="97">
        <v>1</v>
      </c>
      <c r="Z79" s="97">
        <v>1</v>
      </c>
    </row>
    <row r="80" spans="1:26" s="30" customFormat="1" ht="15.75" customHeight="1">
      <c r="A80" s="66">
        <v>26</v>
      </c>
      <c r="B80" s="67" t="s">
        <v>17</v>
      </c>
      <c r="C80" s="68" t="s">
        <v>53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100">
        <v>7.1</v>
      </c>
      <c r="U80" s="26">
        <f t="shared" si="5"/>
      </c>
      <c r="V80" s="26">
        <f t="shared" si="7"/>
      </c>
      <c r="W80" s="29" t="str">
        <f t="shared" si="8"/>
        <v>thiếu 1M; thiếu 1HS1; thiếu 1HS2; thiếu 1HK</v>
      </c>
      <c r="X80" s="97">
        <v>1</v>
      </c>
      <c r="Y80" s="97">
        <v>1</v>
      </c>
      <c r="Z80" s="97">
        <v>1</v>
      </c>
    </row>
    <row r="81" spans="1:26" s="30" customFormat="1" ht="15.75" customHeight="1">
      <c r="A81" s="75">
        <v>27</v>
      </c>
      <c r="B81" s="76" t="s">
        <v>104</v>
      </c>
      <c r="C81" s="77" t="s">
        <v>105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101">
        <v>7.7</v>
      </c>
      <c r="U81" s="39">
        <f t="shared" si="5"/>
      </c>
      <c r="V81" s="39">
        <f t="shared" si="7"/>
      </c>
      <c r="W81" s="29" t="str">
        <f t="shared" si="8"/>
        <v>thiếu 1M; thiếu 1HS1; thiếu 1HS2; thiếu 1HK</v>
      </c>
      <c r="X81" s="97">
        <v>1</v>
      </c>
      <c r="Y81" s="97">
        <v>1</v>
      </c>
      <c r="Z81" s="97">
        <v>1</v>
      </c>
    </row>
    <row r="82" spans="1:26" s="30" customFormat="1" ht="15.75" customHeight="1">
      <c r="A82" s="75">
        <v>28</v>
      </c>
      <c r="B82" s="76" t="s">
        <v>106</v>
      </c>
      <c r="C82" s="77" t="s">
        <v>55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101">
        <v>7.1</v>
      </c>
      <c r="U82" s="39">
        <f t="shared" si="5"/>
      </c>
      <c r="V82" s="39">
        <f t="shared" si="7"/>
      </c>
      <c r="W82" s="29" t="str">
        <f t="shared" si="8"/>
        <v>thiếu 1M; thiếu 1HS1; thiếu 1HS2; thiếu 1HK</v>
      </c>
      <c r="X82" s="97">
        <v>1</v>
      </c>
      <c r="Y82" s="97">
        <v>1</v>
      </c>
      <c r="Z82" s="97">
        <v>1</v>
      </c>
    </row>
    <row r="83" spans="1:26" s="30" customFormat="1" ht="15.75" customHeight="1">
      <c r="A83" s="75">
        <v>29</v>
      </c>
      <c r="B83" s="76" t="s">
        <v>107</v>
      </c>
      <c r="C83" s="77" t="s">
        <v>108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101">
        <v>7.6</v>
      </c>
      <c r="U83" s="39">
        <f t="shared" si="5"/>
      </c>
      <c r="V83" s="39">
        <f t="shared" si="7"/>
      </c>
      <c r="W83" s="29" t="str">
        <f t="shared" si="8"/>
        <v>thiếu 1M; thiếu 1HS1; thiếu 1HS2; thiếu 1HK</v>
      </c>
      <c r="X83" s="97">
        <v>1</v>
      </c>
      <c r="Y83" s="97">
        <v>1</v>
      </c>
      <c r="Z83" s="97">
        <v>1</v>
      </c>
    </row>
    <row r="84" spans="1:26" s="30" customFormat="1" ht="15.75" customHeight="1">
      <c r="A84" s="83">
        <v>30</v>
      </c>
      <c r="B84" s="84" t="s">
        <v>109</v>
      </c>
      <c r="C84" s="85" t="s">
        <v>64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102">
        <v>7.6</v>
      </c>
      <c r="U84" s="48">
        <f t="shared" si="5"/>
      </c>
      <c r="V84" s="48">
        <f t="shared" si="7"/>
      </c>
      <c r="W84" s="29" t="str">
        <f t="shared" si="8"/>
        <v>thiếu 1M; thiếu 1HS1; thiếu 1HS2; thiếu 1HK</v>
      </c>
      <c r="X84" s="97">
        <v>1</v>
      </c>
      <c r="Y84" s="97">
        <v>1</v>
      </c>
      <c r="Z84" s="97">
        <v>1</v>
      </c>
    </row>
    <row r="85" spans="1:26" s="30" customFormat="1" ht="15.75" customHeight="1">
      <c r="A85" s="66">
        <v>31</v>
      </c>
      <c r="B85" s="67" t="s">
        <v>110</v>
      </c>
      <c r="C85" s="68" t="s">
        <v>64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100">
        <v>7.6</v>
      </c>
      <c r="U85" s="26">
        <f t="shared" si="5"/>
      </c>
      <c r="V85" s="26">
        <f t="shared" si="7"/>
      </c>
      <c r="W85" s="29" t="str">
        <f t="shared" si="8"/>
        <v>thiếu 1M; thiếu 1HS1; thiếu 1HS2; thiếu 1HK</v>
      </c>
      <c r="X85" s="97">
        <v>1</v>
      </c>
      <c r="Y85" s="97">
        <v>1</v>
      </c>
      <c r="Z85" s="97">
        <v>1</v>
      </c>
    </row>
    <row r="86" spans="1:26" s="30" customFormat="1" ht="15.75" customHeight="1">
      <c r="A86" s="75">
        <v>32</v>
      </c>
      <c r="B86" s="76" t="s">
        <v>111</v>
      </c>
      <c r="C86" s="77" t="s">
        <v>65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101">
        <v>8.3</v>
      </c>
      <c r="U86" s="39">
        <f t="shared" si="5"/>
      </c>
      <c r="V86" s="39">
        <f t="shared" si="7"/>
      </c>
      <c r="W86" s="29" t="str">
        <f t="shared" si="8"/>
        <v>thiếu 1M; thiếu 1HS1; thiếu 1HS2; thiếu 1HK</v>
      </c>
      <c r="X86" s="97">
        <v>1</v>
      </c>
      <c r="Y86" s="97">
        <v>1</v>
      </c>
      <c r="Z86" s="97">
        <v>1</v>
      </c>
    </row>
    <row r="87" spans="1:26" s="30" customFormat="1" ht="15.75" customHeight="1">
      <c r="A87" s="75">
        <v>33</v>
      </c>
      <c r="B87" s="76" t="s">
        <v>112</v>
      </c>
      <c r="C87" s="77" t="s">
        <v>113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101">
        <v>7.7</v>
      </c>
      <c r="U87" s="39">
        <f t="shared" si="5"/>
      </c>
      <c r="V87" s="39">
        <f t="shared" si="7"/>
      </c>
      <c r="W87" s="29" t="str">
        <f t="shared" si="8"/>
        <v>thiếu 1M; thiếu 1HS1; thiếu 1HS2; thiếu 1HK</v>
      </c>
      <c r="X87" s="97">
        <v>1</v>
      </c>
      <c r="Y87" s="97">
        <v>1</v>
      </c>
      <c r="Z87" s="97">
        <v>1</v>
      </c>
    </row>
    <row r="88" spans="1:23" s="30" customFormat="1" ht="15.75" customHeight="1">
      <c r="A88" s="14"/>
      <c r="B88" s="15"/>
      <c r="C88" s="16"/>
      <c r="D88" s="31"/>
      <c r="E88" s="32"/>
      <c r="F88" s="33"/>
      <c r="G88" s="34"/>
      <c r="H88" s="34"/>
      <c r="I88" s="34"/>
      <c r="J88" s="34"/>
      <c r="K88" s="35"/>
      <c r="L88" s="31"/>
      <c r="M88" s="34"/>
      <c r="N88" s="34"/>
      <c r="O88" s="34"/>
      <c r="P88" s="34"/>
      <c r="Q88" s="36"/>
      <c r="R88" s="37">
        <f t="shared" si="6"/>
      </c>
      <c r="S88" s="27"/>
      <c r="T88" s="38"/>
      <c r="U88" s="39">
        <f t="shared" si="5"/>
      </c>
      <c r="V88" s="39">
        <f t="shared" si="7"/>
      </c>
      <c r="W88" s="29">
        <f t="shared" si="8"/>
      </c>
    </row>
    <row r="89" spans="1:23" s="30" customFormat="1" ht="15.75" customHeight="1">
      <c r="A89" s="17"/>
      <c r="B89" s="18"/>
      <c r="C89" s="19"/>
      <c r="D89" s="40"/>
      <c r="E89" s="41"/>
      <c r="F89" s="42"/>
      <c r="G89" s="43"/>
      <c r="H89" s="43"/>
      <c r="I89" s="43"/>
      <c r="J89" s="43"/>
      <c r="K89" s="44"/>
      <c r="L89" s="40"/>
      <c r="M89" s="43"/>
      <c r="N89" s="43"/>
      <c r="O89" s="43"/>
      <c r="P89" s="43"/>
      <c r="Q89" s="45"/>
      <c r="R89" s="46">
        <f t="shared" si="6"/>
      </c>
      <c r="S89" s="27"/>
      <c r="T89" s="47"/>
      <c r="U89" s="48">
        <f t="shared" si="5"/>
      </c>
      <c r="V89" s="48">
        <f t="shared" si="7"/>
      </c>
      <c r="W89" s="29">
        <f t="shared" si="8"/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</sheetData>
  <sheetProtection password="9266" sheet="1" objects="1" scenarios="1"/>
  <mergeCells count="8"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6" dxfId="0" operator="lessThan" stopIfTrue="1">
      <formula>5</formula>
    </cfRule>
  </conditionalFormatting>
  <conditionalFormatting sqref="T35:V52 U3:V34">
    <cfRule type="cellIs" priority="5" dxfId="0" operator="between" stopIfTrue="1">
      <formula>0.1</formula>
      <formula>4.9</formula>
    </cfRule>
  </conditionalFormatting>
  <conditionalFormatting sqref="R3">
    <cfRule type="cellIs" priority="4" dxfId="0" operator="lessThan" stopIfTrue="1">
      <formula>5</formula>
    </cfRule>
  </conditionalFormatting>
  <conditionalFormatting sqref="R55:R104">
    <cfRule type="cellIs" priority="3" dxfId="0" operator="lessThan" stopIfTrue="1">
      <formula>5</formula>
    </cfRule>
  </conditionalFormatting>
  <conditionalFormatting sqref="T88:V104 U55:V87">
    <cfRule type="cellIs" priority="2" dxfId="0" operator="between" stopIfTrue="1">
      <formula>0.1</formula>
      <formula>4.9</formula>
    </cfRule>
  </conditionalFormatting>
  <conditionalFormatting sqref="R55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53:S54 S1:S2">
      <formula1>0</formula1>
      <formula2>10</formula2>
    </dataValidation>
    <dataValidation type="decimal" allowBlank="1" showInputMessage="1" showErrorMessage="1" sqref="S3:S52 S55:S104">
      <formula1>0</formula1>
      <formula2>10</formula2>
    </dataValidation>
    <dataValidation type="decimal" allowBlank="1" showInputMessage="1" showErrorMessage="1" errorTitle="Thông báo" error="Chỉ nhập điểm số &gt;=0 và &lt;=10" sqref="D35:Q52 D88:Q104">
      <formula1>0</formula1>
      <formula2>10</formula2>
    </dataValidation>
    <dataValidation type="decimal" allowBlank="1" showInputMessage="1" showErrorMessage="1" errorTitle="THÔNG BÁO" error="Chỉ nhập điểm số &gt;=0 và &lt;=10" sqref="D3:Q34 D55:Q87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2020-06-16T03:59:18Z</dcterms:modified>
  <cp:category/>
  <cp:version/>
  <cp:contentType/>
  <cp:contentStatus/>
</cp:coreProperties>
</file>